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wmnpoznan-my.sharepoint.com/personal/wmnpoznan_wmn_poznan_pl/Documents/WMN POZNAN/JRP/WYSTAWA/Załączniki do przetargu/1.Struktura docelowa dokumentów do publikacji przetargu/SWZ/Załączniki do SWZ/"/>
    </mc:Choice>
  </mc:AlternateContent>
  <xr:revisionPtr revIDLastSave="0" documentId="8_{C4C29576-ED8E-44C3-9694-1D0E0904F49D}" xr6:coauthVersionLast="47" xr6:coauthVersionMax="47" xr10:uidLastSave="{00000000-0000-0000-0000-000000000000}"/>
  <bookViews>
    <workbookView xWindow="-108" yWindow="-108" windowWidth="23256" windowHeight="12456" xr2:uid="{1D74B4D8-FAF5-4695-9A68-0CDAD3B2F9D4}"/>
  </bookViews>
  <sheets>
    <sheet name="Arkusz1" sheetId="1" r:id="rId1"/>
  </sheets>
  <definedNames>
    <definedName name="_xlnm.Print_Area" localSheetId="0">Arkusz1!$A$7:$H$50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G37" i="1"/>
  <c r="F37" i="1"/>
  <c r="E37" i="1"/>
  <c r="G36" i="1"/>
  <c r="F36" i="1" s="1"/>
  <c r="E36" i="1"/>
  <c r="G35" i="1"/>
  <c r="F35" i="1" s="1"/>
  <c r="G34" i="1"/>
  <c r="E34" i="1" s="1"/>
  <c r="F34" i="1"/>
  <c r="G33" i="1"/>
  <c r="E33" i="1" s="1"/>
  <c r="F33" i="1"/>
  <c r="G32" i="1"/>
  <c r="E32" i="1" s="1"/>
  <c r="F32" i="1"/>
  <c r="G31" i="1"/>
  <c r="F31" i="1"/>
  <c r="E31" i="1"/>
  <c r="G30" i="1"/>
  <c r="F30" i="1" s="1"/>
  <c r="G29" i="1"/>
  <c r="F29" i="1" s="1"/>
  <c r="G28" i="1"/>
  <c r="F28" i="1"/>
  <c r="E28" i="1"/>
  <c r="G27" i="1"/>
  <c r="F27" i="1" s="1"/>
  <c r="G26" i="1"/>
  <c r="F26" i="1"/>
  <c r="E26" i="1"/>
  <c r="G25" i="1"/>
  <c r="E25" i="1" s="1"/>
  <c r="F25" i="1"/>
  <c r="G24" i="1"/>
  <c r="E24" i="1" s="1"/>
  <c r="F24" i="1"/>
  <c r="G23" i="1"/>
  <c r="F23" i="1"/>
  <c r="E23" i="1"/>
  <c r="G22" i="1"/>
  <c r="F22" i="1" s="1"/>
  <c r="G21" i="1"/>
  <c r="F21" i="1" s="1"/>
  <c r="G20" i="1"/>
  <c r="F20" i="1"/>
  <c r="E20" i="1"/>
  <c r="G19" i="1"/>
  <c r="F19" i="1" s="1"/>
  <c r="G18" i="1"/>
  <c r="F18" i="1"/>
  <c r="E18" i="1"/>
  <c r="G17" i="1"/>
  <c r="E17" i="1" s="1"/>
  <c r="F17" i="1"/>
  <c r="G16" i="1"/>
  <c r="E16" i="1" s="1"/>
  <c r="F16" i="1"/>
  <c r="G15" i="1"/>
  <c r="F15" i="1"/>
  <c r="E15" i="1"/>
  <c r="G14" i="1"/>
  <c r="G38" i="1" s="1"/>
  <c r="E29" i="1" l="1"/>
  <c r="E21" i="1"/>
  <c r="E35" i="1"/>
  <c r="E19" i="1"/>
  <c r="E27" i="1"/>
  <c r="E14" i="1"/>
  <c r="E22" i="1"/>
  <c r="E30" i="1"/>
  <c r="F14" i="1"/>
  <c r="F38" i="1" s="1"/>
  <c r="E38" i="1" l="1"/>
</calcChain>
</file>

<file path=xl/sharedStrings.xml><?xml version="1.0" encoding="utf-8"?>
<sst xmlns="http://schemas.openxmlformats.org/spreadsheetml/2006/main" count="98" uniqueCount="75">
  <si>
    <t>Załącznik 4a do SWZ -OTER</t>
  </si>
  <si>
    <t>OERTOWA TABELA ELEMENTÓW ROZLICZENIOWYCH (OTER)</t>
  </si>
  <si>
    <t>Wykonanie, dostawa,  montaż i uruchomienie wystawy stałej dla „Muzeum Powstania Wielkopolskiego 1918-1919</t>
  </si>
  <si>
    <t xml:space="preserve">Wartość prac brutto (PLN) - wpisac zgodnie z ofertą </t>
  </si>
  <si>
    <t>ELEMENT PRAC</t>
  </si>
  <si>
    <t>WARTOŚĆ PRAC</t>
  </si>
  <si>
    <t>Udział %</t>
  </si>
  <si>
    <t>NETTO</t>
  </si>
  <si>
    <t>PODATEK VAT</t>
  </si>
  <si>
    <t>BRUTTO</t>
  </si>
  <si>
    <t>[1]</t>
  </si>
  <si>
    <t>[2]</t>
  </si>
  <si>
    <t>[3]</t>
  </si>
  <si>
    <t>[4]</t>
  </si>
  <si>
    <t>[5] = [3]+[4]</t>
  </si>
  <si>
    <t xml:space="preserve">[6] </t>
  </si>
  <si>
    <t>TOM</t>
  </si>
  <si>
    <t xml:space="preserve">Nazwy zgodnie z ketegoriami z przedmiaru </t>
  </si>
  <si>
    <t xml:space="preserve">Wyjaśnienia dotyczace wyłączeń - jeśli dotyczy </t>
  </si>
  <si>
    <t xml:space="preserve">Zabudowy - w tym: </t>
  </si>
  <si>
    <t xml:space="preserve">Panel </t>
  </si>
  <si>
    <t>1</t>
  </si>
  <si>
    <t>I</t>
  </si>
  <si>
    <t>Szuflady</t>
  </si>
  <si>
    <t>Zgodnie z OPZ</t>
  </si>
  <si>
    <t xml:space="preserve">el. Specjalny </t>
  </si>
  <si>
    <t>rekiwzyt</t>
  </si>
  <si>
    <t>2</t>
  </si>
  <si>
    <t>el. specjalny</t>
  </si>
  <si>
    <t>3</t>
  </si>
  <si>
    <t>Gabloty</t>
  </si>
  <si>
    <t>4</t>
  </si>
  <si>
    <t>rekwizyt</t>
  </si>
  <si>
    <t>5</t>
  </si>
  <si>
    <t>zabawka</t>
  </si>
  <si>
    <t>6</t>
  </si>
  <si>
    <t>Instalacje analogowe</t>
  </si>
  <si>
    <t>7</t>
  </si>
  <si>
    <t>Sufit</t>
  </si>
  <si>
    <t>8</t>
  </si>
  <si>
    <t xml:space="preserve">Tynkowanie bez wyłączenia </t>
  </si>
  <si>
    <t>9</t>
  </si>
  <si>
    <t>Malowanie</t>
  </si>
  <si>
    <t>10</t>
  </si>
  <si>
    <t>Plany tyflograficzne</t>
  </si>
  <si>
    <t>11</t>
  </si>
  <si>
    <t>Wyposażenie</t>
  </si>
  <si>
    <t>12</t>
  </si>
  <si>
    <t>III</t>
  </si>
  <si>
    <t>Oświetlenie</t>
  </si>
  <si>
    <t>13</t>
  </si>
  <si>
    <t xml:space="preserve">Okablowanie  </t>
  </si>
  <si>
    <t>14</t>
  </si>
  <si>
    <t>IV</t>
  </si>
  <si>
    <t>Grafiki</t>
  </si>
  <si>
    <t>15</t>
  </si>
  <si>
    <t>V</t>
  </si>
  <si>
    <t>AV</t>
  </si>
  <si>
    <t>16</t>
  </si>
  <si>
    <t>Kontent</t>
  </si>
  <si>
    <t>17</t>
  </si>
  <si>
    <t>System Zarządzania Ekspozycją</t>
  </si>
  <si>
    <t>18</t>
  </si>
  <si>
    <t>VI</t>
  </si>
  <si>
    <t xml:space="preserve">MPŚ </t>
  </si>
  <si>
    <t>19</t>
  </si>
  <si>
    <t>SSWIN</t>
  </si>
  <si>
    <t>20</t>
  </si>
  <si>
    <t>Ochrona Zbiorów</t>
  </si>
  <si>
    <t>Razem Wynagrodzenie:</t>
  </si>
  <si>
    <t>Instrukcja:</t>
  </si>
  <si>
    <t xml:space="preserve"> - w wierszu 9 arkusza, w polu oznaczonym "pomarańczowym szrafem" należy wpisać Wartośc oferty brutto zgdona z formularzem oferty</t>
  </si>
  <si>
    <t>pozostałe pola wypełniają się automatycznie i nie można ich zmieniać pod rygorem odrzucenia oferty</t>
  </si>
  <si>
    <t>Uwagi:</t>
  </si>
  <si>
    <t>1) przedmiary nie będą stanowił podstawy rozliczenia Stron, a jedynie są elementem pomocnicznym  do określenia rodzaju i szacunkowej ilości prac w ramach Przedmiotu Zamówienia oraz pomocniczo przy wycenie oferty Wykonawcy. Wykonawca nie będzie mógł powoływać się na powyższy dokument w celu uzyskania jakichkolwiek roszczeń finansowych z tytułu niewyceniania jakiegokolwiek fragmentu prac, elementów lub czynności niezbędnych dla prawidłowej realizacji przedmiotu Umowy.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</si>
</sst>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#,##0.00\ &quot;zł&quot;"/>
    <numFmt numFmtId="166" formatCode="#,##0.00&quot; zł&quot;"/>
  </numFmts>
  <fonts count="7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128"/>
    </font>
    <font>
      <b/>
      <sz val="12"/>
      <color indexed="8"/>
      <name val="Arial"/>
      <family val="2"/>
      <charset val="12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C00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Protection="1">
      <protection hidden="1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49" fontId="2" fillId="2" borderId="1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Alignment="1" applyProtection="1">
      <alignment horizontal="right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49" fontId="2" fillId="2" borderId="5" xfId="0" applyNumberFormat="1" applyFont="1" applyFill="1" applyBorder="1" applyAlignment="1" applyProtection="1">
      <alignment horizontal="right" vertical="center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49" fontId="2" fillId="2" borderId="0" xfId="0" applyNumberFormat="1" applyFont="1" applyFill="1" applyAlignment="1" applyProtection="1">
      <alignment horizontal="right" vertical="center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165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vertical="center"/>
      <protection hidden="1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center"/>
      <protection hidden="1"/>
    </xf>
    <xf numFmtId="0" fontId="2" fillId="2" borderId="15" xfId="0" applyFont="1" applyFill="1" applyBorder="1" applyAlignment="1" applyProtection="1">
      <alignment horizontal="center"/>
      <protection hidden="1"/>
    </xf>
    <xf numFmtId="0" fontId="2" fillId="2" borderId="16" xfId="0" applyFont="1" applyFill="1" applyBorder="1" applyAlignment="1" applyProtection="1">
      <alignment horizontal="center"/>
      <protection hidden="1"/>
    </xf>
    <xf numFmtId="164" fontId="2" fillId="2" borderId="17" xfId="0" applyNumberFormat="1" applyFont="1" applyFill="1" applyBorder="1" applyAlignment="1" applyProtection="1">
      <alignment horizontal="center" vertical="center"/>
      <protection hidden="1"/>
    </xf>
    <xf numFmtId="49" fontId="2" fillId="2" borderId="18" xfId="0" applyNumberFormat="1" applyFont="1" applyFill="1" applyBorder="1" applyAlignment="1" applyProtection="1">
      <alignment horizontal="right" vertical="center"/>
      <protection hidden="1"/>
    </xf>
    <xf numFmtId="0" fontId="2" fillId="2" borderId="19" xfId="0" applyFont="1" applyFill="1" applyBorder="1" applyAlignment="1" applyProtection="1">
      <alignment vertical="center"/>
      <protection hidden="1"/>
    </xf>
    <xf numFmtId="0" fontId="2" fillId="2" borderId="20" xfId="0" applyFont="1" applyFill="1" applyBorder="1" applyAlignment="1" applyProtection="1">
      <alignment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 vertical="center"/>
      <protection hidden="1"/>
    </xf>
    <xf numFmtId="164" fontId="2" fillId="2" borderId="23" xfId="0" applyNumberFormat="1" applyFont="1" applyFill="1" applyBorder="1" applyAlignment="1" applyProtection="1">
      <alignment horizontal="center" vertical="center"/>
      <protection hidden="1"/>
    </xf>
    <xf numFmtId="49" fontId="2" fillId="2" borderId="24" xfId="0" applyNumberFormat="1" applyFont="1" applyFill="1" applyBorder="1" applyAlignment="1" applyProtection="1">
      <alignment horizontal="center" vertical="center"/>
      <protection hidden="1"/>
    </xf>
    <xf numFmtId="49" fontId="2" fillId="2" borderId="25" xfId="0" applyNumberFormat="1" applyFont="1" applyFill="1" applyBorder="1" applyAlignment="1" applyProtection="1">
      <alignment horizontal="center" vertical="center"/>
      <protection hidden="1"/>
    </xf>
    <xf numFmtId="49" fontId="2" fillId="2" borderId="11" xfId="0" applyNumberFormat="1" applyFont="1" applyFill="1" applyBorder="1" applyAlignment="1" applyProtection="1">
      <alignment horizontal="center" vertical="center"/>
      <protection hidden="1"/>
    </xf>
    <xf numFmtId="49" fontId="2" fillId="2" borderId="17" xfId="0" applyNumberFormat="1" applyFont="1" applyFill="1" applyBorder="1" applyAlignment="1" applyProtection="1">
      <alignment horizontal="center" vertical="center"/>
      <protection hidden="1"/>
    </xf>
    <xf numFmtId="164" fontId="2" fillId="2" borderId="17" xfId="0" applyNumberFormat="1" applyFont="1" applyFill="1" applyBorder="1" applyAlignment="1" applyProtection="1">
      <alignment horizontal="center" vertical="center"/>
      <protection hidden="1"/>
    </xf>
    <xf numFmtId="49" fontId="2" fillId="2" borderId="26" xfId="0" applyNumberFormat="1" applyFont="1" applyFill="1" applyBorder="1" applyAlignment="1" applyProtection="1">
      <alignment horizontal="center" vertical="center"/>
      <protection hidden="1"/>
    </xf>
    <xf numFmtId="49" fontId="2" fillId="2" borderId="27" xfId="0" applyNumberFormat="1" applyFont="1" applyFill="1" applyBorder="1" applyAlignment="1" applyProtection="1">
      <alignment horizontal="center" vertical="center"/>
      <protection hidden="1"/>
    </xf>
    <xf numFmtId="49" fontId="2" fillId="2" borderId="28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23" xfId="0" applyNumberFormat="1" applyFont="1" applyFill="1" applyBorder="1" applyAlignment="1" applyProtection="1">
      <alignment horizontal="center" vertical="center"/>
      <protection hidden="1"/>
    </xf>
    <xf numFmtId="49" fontId="2" fillId="2" borderId="13" xfId="0" applyNumberFormat="1" applyFont="1" applyFill="1" applyBorder="1" applyAlignment="1" applyProtection="1">
      <alignment horizontal="center" vertical="center"/>
      <protection hidden="1"/>
    </xf>
    <xf numFmtId="49" fontId="2" fillId="2" borderId="17" xfId="0" applyNumberFormat="1" applyFont="1" applyFill="1" applyBorder="1" applyAlignment="1" applyProtection="1">
      <alignment horizontal="right" vertical="center"/>
      <protection hidden="1"/>
    </xf>
    <xf numFmtId="49" fontId="2" fillId="2" borderId="29" xfId="0" applyNumberFormat="1" applyFont="1" applyFill="1" applyBorder="1" applyAlignment="1" applyProtection="1">
      <alignment horizontal="right" vertical="center"/>
      <protection hidden="1"/>
    </xf>
    <xf numFmtId="0" fontId="0" fillId="4" borderId="27" xfId="0" applyFill="1" applyBorder="1" applyAlignment="1" applyProtection="1">
      <alignment horizontal="left" wrapText="1"/>
      <protection hidden="1"/>
    </xf>
    <xf numFmtId="0" fontId="0" fillId="4" borderId="17" xfId="0" applyFill="1" applyBorder="1" applyAlignment="1" applyProtection="1">
      <alignment horizontal="left" wrapText="1"/>
      <protection hidden="1"/>
    </xf>
    <xf numFmtId="166" fontId="0" fillId="5" borderId="30" xfId="0" applyNumberFormat="1" applyFill="1" applyBorder="1" applyAlignment="1" applyProtection="1">
      <alignment horizontal="center" vertical="center"/>
      <protection hidden="1"/>
    </xf>
    <xf numFmtId="166" fontId="0" fillId="5" borderId="23" xfId="0" applyNumberFormat="1" applyFill="1" applyBorder="1" applyAlignment="1" applyProtection="1">
      <alignment horizontal="center" vertical="center"/>
      <protection hidden="1"/>
    </xf>
    <xf numFmtId="166" fontId="0" fillId="5" borderId="31" xfId="0" applyNumberFormat="1" applyFill="1" applyBorder="1" applyAlignment="1" applyProtection="1">
      <alignment horizontal="center" vertical="center"/>
      <protection hidden="1"/>
    </xf>
    <xf numFmtId="164" fontId="0" fillId="5" borderId="11" xfId="0" applyNumberFormat="1" applyFill="1" applyBorder="1" applyProtection="1">
      <protection hidden="1"/>
    </xf>
    <xf numFmtId="49" fontId="2" fillId="2" borderId="28" xfId="0" applyNumberFormat="1" applyFont="1" applyFill="1" applyBorder="1" applyAlignment="1" applyProtection="1">
      <alignment horizontal="right" vertical="center"/>
      <protection hidden="1"/>
    </xf>
    <xf numFmtId="49" fontId="2" fillId="2" borderId="32" xfId="0" applyNumberFormat="1" applyFont="1" applyFill="1" applyBorder="1" applyAlignment="1" applyProtection="1">
      <alignment horizontal="right" vertical="center"/>
      <protection hidden="1"/>
    </xf>
    <xf numFmtId="0" fontId="0" fillId="4" borderId="0" xfId="0" applyFill="1" applyAlignment="1" applyProtection="1">
      <alignment horizontal="left" wrapText="1"/>
      <protection hidden="1"/>
    </xf>
    <xf numFmtId="0" fontId="0" fillId="4" borderId="28" xfId="0" applyFill="1" applyBorder="1" applyAlignment="1" applyProtection="1">
      <alignment horizontal="left" wrapText="1"/>
      <protection hidden="1"/>
    </xf>
    <xf numFmtId="0" fontId="0" fillId="4" borderId="0" xfId="0" applyFill="1" applyAlignment="1" applyProtection="1">
      <alignment horizontal="left" vertical="top"/>
      <protection hidden="1"/>
    </xf>
    <xf numFmtId="0" fontId="0" fillId="6" borderId="0" xfId="0" applyFill="1" applyAlignment="1" applyProtection="1">
      <alignment horizontal="left" vertical="top"/>
      <protection hidden="1"/>
    </xf>
    <xf numFmtId="0" fontId="0" fillId="6" borderId="28" xfId="0" applyFill="1" applyBorder="1" applyAlignment="1" applyProtection="1">
      <alignment horizontal="left" vertical="top"/>
      <protection hidden="1"/>
    </xf>
    <xf numFmtId="49" fontId="2" fillId="2" borderId="23" xfId="0" applyNumberFormat="1" applyFont="1" applyFill="1" applyBorder="1" applyAlignment="1" applyProtection="1">
      <alignment horizontal="right" vertical="center"/>
      <protection hidden="1"/>
    </xf>
    <xf numFmtId="49" fontId="2" fillId="2" borderId="30" xfId="0" applyNumberFormat="1" applyFont="1" applyFill="1" applyBorder="1" applyAlignment="1" applyProtection="1">
      <alignment horizontal="right" vertical="center"/>
      <protection hidden="1"/>
    </xf>
    <xf numFmtId="0" fontId="0" fillId="6" borderId="23" xfId="0" applyFill="1" applyBorder="1" applyAlignment="1" applyProtection="1">
      <alignment horizontal="left" vertical="top"/>
      <protection hidden="1"/>
    </xf>
    <xf numFmtId="49" fontId="2" fillId="2" borderId="33" xfId="0" applyNumberFormat="1" applyFont="1" applyFill="1" applyBorder="1" applyAlignment="1" applyProtection="1">
      <alignment horizontal="right" vertical="center"/>
      <protection hidden="1"/>
    </xf>
    <xf numFmtId="0" fontId="0" fillId="6" borderId="11" xfId="0" applyFill="1" applyBorder="1" applyAlignment="1" applyProtection="1">
      <alignment horizontal="left" vertical="top"/>
      <protection hidden="1"/>
    </xf>
    <xf numFmtId="49" fontId="2" fillId="2" borderId="24" xfId="0" applyNumberFormat="1" applyFont="1" applyFill="1" applyBorder="1" applyAlignment="1" applyProtection="1">
      <alignment horizontal="right" vertical="center"/>
      <protection hidden="1"/>
    </xf>
    <xf numFmtId="49" fontId="2" fillId="2" borderId="11" xfId="0" applyNumberFormat="1" applyFont="1" applyFill="1" applyBorder="1" applyAlignment="1" applyProtection="1">
      <alignment horizontal="right" vertical="center"/>
      <protection hidden="1"/>
    </xf>
    <xf numFmtId="0" fontId="0" fillId="4" borderId="11" xfId="0" applyFill="1" applyBorder="1" applyAlignment="1" applyProtection="1">
      <alignment horizontal="left" vertical="top"/>
      <protection hidden="1"/>
    </xf>
    <xf numFmtId="49" fontId="2" fillId="2" borderId="34" xfId="0" applyNumberFormat="1" applyFont="1" applyFill="1" applyBorder="1" applyAlignment="1" applyProtection="1">
      <alignment vertical="center"/>
      <protection hidden="1"/>
    </xf>
    <xf numFmtId="49" fontId="2" fillId="2" borderId="0" xfId="0" applyNumberFormat="1" applyFont="1" applyFill="1" applyAlignment="1" applyProtection="1">
      <alignment vertical="center"/>
      <protection hidden="1"/>
    </xf>
    <xf numFmtId="0" fontId="2" fillId="2" borderId="23" xfId="0" applyFont="1" applyFill="1" applyBorder="1" applyAlignment="1" applyProtection="1">
      <alignment vertical="center" wrapText="1"/>
      <protection hidden="1"/>
    </xf>
    <xf numFmtId="166" fontId="2" fillId="7" borderId="23" xfId="0" applyNumberFormat="1" applyFont="1" applyFill="1" applyBorder="1" applyAlignment="1" applyProtection="1">
      <alignment horizontal="center" vertical="center" wrapText="1"/>
      <protection hidden="1"/>
    </xf>
    <xf numFmtId="9" fontId="2" fillId="7" borderId="23" xfId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5" fillId="0" borderId="0" xfId="0" applyFont="1" applyProtection="1">
      <protection locked="0"/>
    </xf>
    <xf numFmtId="164" fontId="5" fillId="0" borderId="0" xfId="0" applyNumberFormat="1" applyFont="1" applyProtection="1">
      <protection locked="0"/>
    </xf>
    <xf numFmtId="0" fontId="5" fillId="8" borderId="11" xfId="0" applyFont="1" applyFill="1" applyBorder="1" applyProtection="1">
      <protection locked="0"/>
    </xf>
    <xf numFmtId="0" fontId="6" fillId="0" borderId="0" xfId="0" applyFont="1" applyProtection="1">
      <protection hidden="1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wrapText="1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3EA19-1C7C-42D2-8D6F-6383E0C63552}">
  <sheetPr>
    <pageSetUpPr fitToPage="1"/>
  </sheetPr>
  <dimension ref="A1:H49"/>
  <sheetViews>
    <sheetView tabSelected="1" topLeftCell="A4" zoomScale="90" zoomScaleNormal="90" workbookViewId="0">
      <selection activeCell="F21" sqref="F21"/>
    </sheetView>
  </sheetViews>
  <sheetFormatPr defaultColWidth="11.5546875" defaultRowHeight="13.2"/>
  <cols>
    <col min="1" max="2" width="10.109375" style="2" customWidth="1"/>
    <col min="3" max="3" width="48.5546875" style="2" customWidth="1"/>
    <col min="4" max="4" width="24.6640625" style="2" customWidth="1"/>
    <col min="5" max="7" width="20.88671875" style="2" customWidth="1"/>
    <col min="8" max="8" width="12.44140625" style="3" bestFit="1" customWidth="1"/>
    <col min="9" max="16384" width="11.5546875" style="2"/>
  </cols>
  <sheetData>
    <row r="1" spans="1:8">
      <c r="A1" s="1" t="s">
        <v>0</v>
      </c>
    </row>
    <row r="6" spans="1:8" ht="13.8" thickBot="1"/>
    <row r="7" spans="1:8" ht="13.5" customHeight="1">
      <c r="A7" s="4"/>
      <c r="B7" s="5"/>
      <c r="C7" s="6" t="s">
        <v>1</v>
      </c>
      <c r="D7" s="7"/>
      <c r="E7" s="7"/>
      <c r="F7" s="7"/>
      <c r="G7" s="7"/>
      <c r="H7" s="8"/>
    </row>
    <row r="8" spans="1:8" ht="58.95" customHeight="1">
      <c r="A8" s="9"/>
      <c r="B8" s="5"/>
      <c r="C8" s="10" t="s">
        <v>2</v>
      </c>
      <c r="D8" s="11"/>
      <c r="E8" s="12"/>
      <c r="F8" s="12"/>
      <c r="G8" s="12"/>
      <c r="H8" s="13"/>
    </row>
    <row r="9" spans="1:8" ht="58.95" customHeight="1">
      <c r="A9" s="9"/>
      <c r="B9" s="14"/>
      <c r="C9" s="15" t="s">
        <v>3</v>
      </c>
      <c r="D9" s="16"/>
      <c r="E9" s="17">
        <v>0</v>
      </c>
      <c r="F9" s="17"/>
      <c r="G9" s="17"/>
      <c r="H9" s="18"/>
    </row>
    <row r="10" spans="1:8">
      <c r="A10" s="9"/>
      <c r="B10" s="5"/>
      <c r="C10" s="19" t="s">
        <v>4</v>
      </c>
      <c r="D10" s="20"/>
      <c r="E10" s="21" t="s">
        <v>5</v>
      </c>
      <c r="F10" s="22"/>
      <c r="G10" s="23"/>
      <c r="H10" s="24" t="s">
        <v>6</v>
      </c>
    </row>
    <row r="11" spans="1:8">
      <c r="A11" s="25"/>
      <c r="B11" s="5"/>
      <c r="C11" s="26"/>
      <c r="D11" s="27"/>
      <c r="E11" s="28" t="s">
        <v>7</v>
      </c>
      <c r="F11" s="28" t="s">
        <v>8</v>
      </c>
      <c r="G11" s="29" t="s">
        <v>9</v>
      </c>
      <c r="H11" s="30"/>
    </row>
    <row r="12" spans="1:8">
      <c r="A12" s="31" t="s">
        <v>10</v>
      </c>
      <c r="B12" s="32"/>
      <c r="C12" s="33" t="s">
        <v>11</v>
      </c>
      <c r="D12" s="33"/>
      <c r="E12" s="33" t="s">
        <v>12</v>
      </c>
      <c r="F12" s="33" t="s">
        <v>13</v>
      </c>
      <c r="G12" s="34" t="s">
        <v>14</v>
      </c>
      <c r="H12" s="35" t="s">
        <v>15</v>
      </c>
    </row>
    <row r="13" spans="1:8" ht="26.4">
      <c r="A13" s="36"/>
      <c r="B13" s="37" t="s">
        <v>16</v>
      </c>
      <c r="C13" s="34" t="s">
        <v>17</v>
      </c>
      <c r="D13" s="38" t="s">
        <v>18</v>
      </c>
      <c r="E13" s="39"/>
      <c r="F13" s="39"/>
      <c r="G13" s="40"/>
      <c r="H13" s="35"/>
    </row>
    <row r="14" spans="1:8">
      <c r="A14" s="41"/>
      <c r="B14" s="42"/>
      <c r="C14" s="43" t="s">
        <v>19</v>
      </c>
      <c r="D14" s="44"/>
      <c r="E14" s="45">
        <f>ROUND(+G14/1.23,2)</f>
        <v>0</v>
      </c>
      <c r="F14" s="46">
        <f>+G14-G14/1.23</f>
        <v>0</v>
      </c>
      <c r="G14" s="47">
        <f>ROUND(+$E$9*H14,2)</f>
        <v>0</v>
      </c>
      <c r="H14" s="48">
        <v>0.1492</v>
      </c>
    </row>
    <row r="15" spans="1:8">
      <c r="A15" s="49"/>
      <c r="B15" s="50"/>
      <c r="C15" s="51" t="s">
        <v>20</v>
      </c>
      <c r="D15" s="52"/>
      <c r="E15" s="45">
        <f t="shared" ref="E15:E37" si="0">ROUND(+G15/1.23,2)</f>
        <v>0</v>
      </c>
      <c r="F15" s="46">
        <f t="shared" ref="F15:F37" si="1">+G15-G15/1.23</f>
        <v>0</v>
      </c>
      <c r="G15" s="47">
        <f t="shared" ref="G15:G37" si="2">ROUND(+$E$9*H15,2)</f>
        <v>0</v>
      </c>
      <c r="H15" s="48">
        <v>0</v>
      </c>
    </row>
    <row r="16" spans="1:8">
      <c r="A16" s="49" t="s">
        <v>21</v>
      </c>
      <c r="B16" s="50" t="s">
        <v>22</v>
      </c>
      <c r="C16" s="53" t="s">
        <v>23</v>
      </c>
      <c r="D16" s="52" t="s">
        <v>24</v>
      </c>
      <c r="E16" s="45">
        <f t="shared" si="0"/>
        <v>0</v>
      </c>
      <c r="F16" s="46">
        <f t="shared" si="1"/>
        <v>0</v>
      </c>
      <c r="G16" s="47">
        <f t="shared" si="2"/>
        <v>0</v>
      </c>
      <c r="H16" s="48">
        <v>0</v>
      </c>
    </row>
    <row r="17" spans="1:8">
      <c r="A17" s="49"/>
      <c r="B17" s="50"/>
      <c r="C17" s="54" t="s">
        <v>25</v>
      </c>
      <c r="D17" s="55"/>
      <c r="E17" s="45">
        <f t="shared" si="0"/>
        <v>0</v>
      </c>
      <c r="F17" s="46">
        <f t="shared" si="1"/>
        <v>0</v>
      </c>
      <c r="G17" s="47">
        <f t="shared" si="2"/>
        <v>0</v>
      </c>
      <c r="H17" s="48">
        <v>0</v>
      </c>
    </row>
    <row r="18" spans="1:8">
      <c r="A18" s="56"/>
      <c r="B18" s="57"/>
      <c r="C18" s="54" t="s">
        <v>26</v>
      </c>
      <c r="D18" s="58"/>
      <c r="E18" s="45">
        <f t="shared" si="0"/>
        <v>0</v>
      </c>
      <c r="F18" s="46">
        <f t="shared" si="1"/>
        <v>0</v>
      </c>
      <c r="G18" s="47">
        <f t="shared" si="2"/>
        <v>0</v>
      </c>
      <c r="H18" s="48">
        <v>0</v>
      </c>
    </row>
    <row r="19" spans="1:8">
      <c r="A19" s="59" t="s">
        <v>27</v>
      </c>
      <c r="B19" s="56" t="s">
        <v>22</v>
      </c>
      <c r="C19" s="60" t="s">
        <v>28</v>
      </c>
      <c r="D19" s="58"/>
      <c r="E19" s="46">
        <f t="shared" si="0"/>
        <v>0</v>
      </c>
      <c r="F19" s="46">
        <f t="shared" si="1"/>
        <v>0</v>
      </c>
      <c r="G19" s="47">
        <f t="shared" si="2"/>
        <v>0</v>
      </c>
      <c r="H19" s="48">
        <v>4.8300000000000003E-2</v>
      </c>
    </row>
    <row r="20" spans="1:8">
      <c r="A20" s="61" t="s">
        <v>29</v>
      </c>
      <c r="B20" s="62" t="s">
        <v>22</v>
      </c>
      <c r="C20" s="60" t="s">
        <v>30</v>
      </c>
      <c r="D20" s="60"/>
      <c r="E20" s="46">
        <f t="shared" si="0"/>
        <v>0</v>
      </c>
      <c r="F20" s="46">
        <f t="shared" si="1"/>
        <v>0</v>
      </c>
      <c r="G20" s="47">
        <f t="shared" si="2"/>
        <v>0</v>
      </c>
      <c r="H20" s="48">
        <v>0.24329999999999999</v>
      </c>
    </row>
    <row r="21" spans="1:8">
      <c r="A21" s="59" t="s">
        <v>31</v>
      </c>
      <c r="B21" s="62" t="s">
        <v>22</v>
      </c>
      <c r="C21" s="63" t="s">
        <v>32</v>
      </c>
      <c r="D21" s="63"/>
      <c r="E21" s="46">
        <f t="shared" si="0"/>
        <v>0</v>
      </c>
      <c r="F21" s="46">
        <f t="shared" si="1"/>
        <v>0</v>
      </c>
      <c r="G21" s="47">
        <f t="shared" si="2"/>
        <v>0</v>
      </c>
      <c r="H21" s="48">
        <v>1.0200000000000001E-2</v>
      </c>
    </row>
    <row r="22" spans="1:8">
      <c r="A22" s="61" t="s">
        <v>33</v>
      </c>
      <c r="B22" s="62" t="s">
        <v>22</v>
      </c>
      <c r="C22" s="63" t="s">
        <v>34</v>
      </c>
      <c r="D22" s="63"/>
      <c r="E22" s="46">
        <f t="shared" si="0"/>
        <v>0</v>
      </c>
      <c r="F22" s="46">
        <f t="shared" si="1"/>
        <v>0</v>
      </c>
      <c r="G22" s="47">
        <f t="shared" si="2"/>
        <v>0</v>
      </c>
      <c r="H22" s="48">
        <v>1.4E-3</v>
      </c>
    </row>
    <row r="23" spans="1:8">
      <c r="A23" s="59" t="s">
        <v>35</v>
      </c>
      <c r="B23" s="62" t="s">
        <v>22</v>
      </c>
      <c r="C23" s="63" t="s">
        <v>36</v>
      </c>
      <c r="D23" s="63"/>
      <c r="E23" s="46">
        <f t="shared" si="0"/>
        <v>0</v>
      </c>
      <c r="F23" s="46">
        <f t="shared" si="1"/>
        <v>0</v>
      </c>
      <c r="G23" s="47">
        <f t="shared" si="2"/>
        <v>0</v>
      </c>
      <c r="H23" s="48">
        <v>3.1699999999999999E-2</v>
      </c>
    </row>
    <row r="24" spans="1:8">
      <c r="A24" s="61" t="s">
        <v>37</v>
      </c>
      <c r="B24" s="62" t="s">
        <v>22</v>
      </c>
      <c r="C24" s="60" t="s">
        <v>38</v>
      </c>
      <c r="D24" s="60"/>
      <c r="E24" s="46">
        <f t="shared" si="0"/>
        <v>0</v>
      </c>
      <c r="F24" s="46">
        <f t="shared" si="1"/>
        <v>0</v>
      </c>
      <c r="G24" s="47">
        <f t="shared" si="2"/>
        <v>0</v>
      </c>
      <c r="H24" s="48">
        <v>1.1000000000000001E-3</v>
      </c>
    </row>
    <row r="25" spans="1:8">
      <c r="A25" s="59" t="s">
        <v>39</v>
      </c>
      <c r="B25" s="62" t="s">
        <v>22</v>
      </c>
      <c r="C25" s="63" t="s">
        <v>40</v>
      </c>
      <c r="D25" s="63" t="s">
        <v>24</v>
      </c>
      <c r="E25" s="46">
        <f t="shared" si="0"/>
        <v>0</v>
      </c>
      <c r="F25" s="46">
        <f t="shared" si="1"/>
        <v>0</v>
      </c>
      <c r="G25" s="47">
        <f t="shared" si="2"/>
        <v>0</v>
      </c>
      <c r="H25" s="48">
        <v>1.2999999999999999E-3</v>
      </c>
    </row>
    <row r="26" spans="1:8">
      <c r="A26" s="61" t="s">
        <v>41</v>
      </c>
      <c r="B26" s="62" t="s">
        <v>22</v>
      </c>
      <c r="C26" s="63" t="s">
        <v>42</v>
      </c>
      <c r="D26" s="63"/>
      <c r="E26" s="46">
        <f t="shared" si="0"/>
        <v>0</v>
      </c>
      <c r="F26" s="46">
        <f t="shared" si="1"/>
        <v>0</v>
      </c>
      <c r="G26" s="47">
        <f t="shared" si="2"/>
        <v>0</v>
      </c>
      <c r="H26" s="48">
        <v>6.3E-3</v>
      </c>
    </row>
    <row r="27" spans="1:8">
      <c r="A27" s="59" t="s">
        <v>43</v>
      </c>
      <c r="B27" s="62" t="s">
        <v>22</v>
      </c>
      <c r="C27" s="63" t="s">
        <v>44</v>
      </c>
      <c r="D27" s="63"/>
      <c r="E27" s="46">
        <f t="shared" si="0"/>
        <v>0</v>
      </c>
      <c r="F27" s="46">
        <f t="shared" si="1"/>
        <v>0</v>
      </c>
      <c r="G27" s="47">
        <f t="shared" si="2"/>
        <v>0</v>
      </c>
      <c r="H27" s="48">
        <v>5.3E-3</v>
      </c>
    </row>
    <row r="28" spans="1:8">
      <c r="A28" s="61" t="s">
        <v>45</v>
      </c>
      <c r="B28" s="62" t="s">
        <v>22</v>
      </c>
      <c r="C28" s="60" t="s">
        <v>46</v>
      </c>
      <c r="D28" s="60"/>
      <c r="E28" s="46">
        <f t="shared" si="0"/>
        <v>0</v>
      </c>
      <c r="F28" s="46">
        <f t="shared" si="1"/>
        <v>0</v>
      </c>
      <c r="G28" s="47">
        <f t="shared" si="2"/>
        <v>0</v>
      </c>
      <c r="H28" s="48">
        <v>4.3E-3</v>
      </c>
    </row>
    <row r="29" spans="1:8">
      <c r="A29" s="59" t="s">
        <v>47</v>
      </c>
      <c r="B29" s="62" t="s">
        <v>48</v>
      </c>
      <c r="C29" s="63" t="s">
        <v>49</v>
      </c>
      <c r="D29" s="63" t="s">
        <v>24</v>
      </c>
      <c r="E29" s="46">
        <f t="shared" si="0"/>
        <v>0</v>
      </c>
      <c r="F29" s="46">
        <f t="shared" si="1"/>
        <v>0</v>
      </c>
      <c r="G29" s="47">
        <f t="shared" si="2"/>
        <v>0</v>
      </c>
      <c r="H29" s="48">
        <v>0.1474</v>
      </c>
    </row>
    <row r="30" spans="1:8">
      <c r="A30" s="61" t="s">
        <v>50</v>
      </c>
      <c r="B30" s="62" t="s">
        <v>48</v>
      </c>
      <c r="C30" s="63" t="s">
        <v>51</v>
      </c>
      <c r="D30" s="63" t="s">
        <v>24</v>
      </c>
      <c r="E30" s="46">
        <f t="shared" si="0"/>
        <v>0</v>
      </c>
      <c r="F30" s="46">
        <f t="shared" si="1"/>
        <v>0</v>
      </c>
      <c r="G30" s="47">
        <f t="shared" si="2"/>
        <v>0</v>
      </c>
      <c r="H30" s="48">
        <v>4.3E-3</v>
      </c>
    </row>
    <row r="31" spans="1:8">
      <c r="A31" s="59" t="s">
        <v>52</v>
      </c>
      <c r="B31" s="62" t="s">
        <v>53</v>
      </c>
      <c r="C31" s="60" t="s">
        <v>54</v>
      </c>
      <c r="D31" s="63" t="s">
        <v>24</v>
      </c>
      <c r="E31" s="46">
        <f t="shared" si="0"/>
        <v>0</v>
      </c>
      <c r="F31" s="46">
        <f t="shared" si="1"/>
        <v>0</v>
      </c>
      <c r="G31" s="47">
        <f t="shared" si="2"/>
        <v>0</v>
      </c>
      <c r="H31" s="48">
        <v>1.2E-2</v>
      </c>
    </row>
    <row r="32" spans="1:8">
      <c r="A32" s="61" t="s">
        <v>55</v>
      </c>
      <c r="B32" s="62" t="s">
        <v>56</v>
      </c>
      <c r="C32" s="60" t="s">
        <v>57</v>
      </c>
      <c r="D32" s="60"/>
      <c r="E32" s="46">
        <f t="shared" si="0"/>
        <v>0</v>
      </c>
      <c r="F32" s="46">
        <f t="shared" si="1"/>
        <v>0</v>
      </c>
      <c r="G32" s="47">
        <f t="shared" si="2"/>
        <v>0</v>
      </c>
      <c r="H32" s="48">
        <v>0.18410000000000001</v>
      </c>
    </row>
    <row r="33" spans="1:8">
      <c r="A33" s="59" t="s">
        <v>58</v>
      </c>
      <c r="B33" s="62" t="s">
        <v>56</v>
      </c>
      <c r="C33" s="63" t="s">
        <v>59</v>
      </c>
      <c r="D33" s="63" t="s">
        <v>24</v>
      </c>
      <c r="E33" s="46">
        <f t="shared" si="0"/>
        <v>0</v>
      </c>
      <c r="F33" s="46">
        <f t="shared" si="1"/>
        <v>0</v>
      </c>
      <c r="G33" s="47">
        <f t="shared" si="2"/>
        <v>0</v>
      </c>
      <c r="H33" s="48">
        <v>0.12859999999999999</v>
      </c>
    </row>
    <row r="34" spans="1:8">
      <c r="A34" s="61" t="s">
        <v>60</v>
      </c>
      <c r="B34" s="62" t="s">
        <v>56</v>
      </c>
      <c r="C34" s="63" t="s">
        <v>61</v>
      </c>
      <c r="D34" s="63"/>
      <c r="E34" s="46">
        <f t="shared" si="0"/>
        <v>0</v>
      </c>
      <c r="F34" s="46">
        <f t="shared" si="1"/>
        <v>0</v>
      </c>
      <c r="G34" s="47">
        <f t="shared" si="2"/>
        <v>0</v>
      </c>
      <c r="H34" s="48">
        <v>4.8999999999999998E-3</v>
      </c>
    </row>
    <row r="35" spans="1:8">
      <c r="A35" s="59" t="s">
        <v>62</v>
      </c>
      <c r="B35" s="62" t="s">
        <v>63</v>
      </c>
      <c r="C35" s="60" t="s">
        <v>64</v>
      </c>
      <c r="D35" s="63" t="s">
        <v>24</v>
      </c>
      <c r="E35" s="46">
        <f t="shared" si="0"/>
        <v>0</v>
      </c>
      <c r="F35" s="46">
        <f t="shared" si="1"/>
        <v>0</v>
      </c>
      <c r="G35" s="47">
        <f t="shared" si="2"/>
        <v>0</v>
      </c>
      <c r="H35" s="48">
        <v>5.0000000000000001E-4</v>
      </c>
    </row>
    <row r="36" spans="1:8">
      <c r="A36" s="61" t="s">
        <v>65</v>
      </c>
      <c r="B36" s="62" t="s">
        <v>63</v>
      </c>
      <c r="C36" s="60" t="s">
        <v>66</v>
      </c>
      <c r="D36" s="63" t="s">
        <v>24</v>
      </c>
      <c r="E36" s="46">
        <f t="shared" si="0"/>
        <v>0</v>
      </c>
      <c r="F36" s="46">
        <f t="shared" si="1"/>
        <v>0</v>
      </c>
      <c r="G36" s="47">
        <f t="shared" si="2"/>
        <v>0</v>
      </c>
      <c r="H36" s="48">
        <v>8.6E-3</v>
      </c>
    </row>
    <row r="37" spans="1:8">
      <c r="A37" s="59" t="s">
        <v>67</v>
      </c>
      <c r="B37" s="62" t="s">
        <v>63</v>
      </c>
      <c r="C37" s="63" t="s">
        <v>68</v>
      </c>
      <c r="D37" s="63" t="s">
        <v>24</v>
      </c>
      <c r="E37" s="46">
        <f t="shared" si="0"/>
        <v>0</v>
      </c>
      <c r="F37" s="46">
        <f t="shared" si="1"/>
        <v>0</v>
      </c>
      <c r="G37" s="47">
        <f t="shared" si="2"/>
        <v>0</v>
      </c>
      <c r="H37" s="48">
        <v>7.1999999999999998E-3</v>
      </c>
    </row>
    <row r="38" spans="1:8" ht="18" customHeight="1" thickBot="1">
      <c r="A38" s="64"/>
      <c r="B38" s="65"/>
      <c r="C38" s="66" t="s">
        <v>69</v>
      </c>
      <c r="D38" s="66"/>
      <c r="E38" s="67">
        <f>SUM(E14:E37)</f>
        <v>0</v>
      </c>
      <c r="F38" s="67">
        <f t="shared" ref="F38:H38" si="3">SUM(F14:F37)</f>
        <v>0</v>
      </c>
      <c r="G38" s="67">
        <f t="shared" si="3"/>
        <v>0</v>
      </c>
      <c r="H38" s="68">
        <f t="shared" si="3"/>
        <v>1.0000000000000002</v>
      </c>
    </row>
    <row r="42" spans="1:8" s="70" customFormat="1" ht="10.199999999999999">
      <c r="A42" s="69" t="s">
        <v>70</v>
      </c>
      <c r="H42" s="71"/>
    </row>
    <row r="43" spans="1:8" s="70" customFormat="1" ht="10.199999999999999">
      <c r="A43" s="72"/>
      <c r="C43" s="69" t="s">
        <v>71</v>
      </c>
      <c r="H43" s="71"/>
    </row>
    <row r="44" spans="1:8" s="70" customFormat="1" ht="10.199999999999999">
      <c r="C44" s="73" t="s">
        <v>72</v>
      </c>
      <c r="D44" s="74"/>
      <c r="H44" s="71"/>
    </row>
    <row r="45" spans="1:8" s="70" customFormat="1" ht="10.199999999999999">
      <c r="H45" s="71"/>
    </row>
    <row r="47" spans="1:8">
      <c r="A47" s="69" t="s">
        <v>73</v>
      </c>
      <c r="B47" s="70"/>
    </row>
    <row r="48" spans="1:8" ht="45" customHeight="1">
      <c r="A48" s="75" t="s">
        <v>74</v>
      </c>
      <c r="B48" s="75"/>
      <c r="C48" s="75"/>
      <c r="D48" s="75"/>
      <c r="E48" s="75"/>
      <c r="F48" s="75"/>
      <c r="G48" s="75"/>
    </row>
    <row r="49" spans="1:7" ht="27" customHeight="1">
      <c r="A49" s="76"/>
      <c r="B49" s="76"/>
      <c r="C49" s="76"/>
      <c r="D49" s="76"/>
      <c r="E49" s="76"/>
      <c r="F49" s="76"/>
      <c r="G49" s="76"/>
    </row>
  </sheetData>
  <sheetProtection algorithmName="SHA-512" hashValue="igE2AGlQz/L2CpbNPs9MetVbIbCfDAI2h2JzGR2HDEKFMd5YR1DqeHIdafgBAlm5/lUwON3ePS8qbqlOkBURxg==" saltValue="yWK3WRVwTqchJR9GA0y6wQ==" spinCount="100000" sheet="1"/>
  <mergeCells count="9">
    <mergeCell ref="A48:G48"/>
    <mergeCell ref="A49:G49"/>
    <mergeCell ref="A7:A11"/>
    <mergeCell ref="C7:H7"/>
    <mergeCell ref="C8:H8"/>
    <mergeCell ref="E9:H9"/>
    <mergeCell ref="C10:C11"/>
    <mergeCell ref="E10:G10"/>
    <mergeCell ref="H10:H11"/>
  </mergeCells>
  <pageMargins left="0.78740157480314965" right="0.78740157480314965" top="1.0236220472440944" bottom="1.0236220472440944" header="0.78740157480314965" footer="0.78740157480314965"/>
  <pageSetup paperSize="9" scale="54" orientation="portrait" useFirstPageNumber="1" horizontalDpi="300" verticalDpi="300" r:id="rId1"/>
  <headerFooter>
    <oddHeader>&amp;LTER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Ogorzalek WMN</dc:creator>
  <cp:lastModifiedBy>Stefan Ogorzalek WMN</cp:lastModifiedBy>
  <dcterms:created xsi:type="dcterms:W3CDTF">2025-10-10T10:15:44Z</dcterms:created>
  <dcterms:modified xsi:type="dcterms:W3CDTF">2025-10-10T10:16:53Z</dcterms:modified>
</cp:coreProperties>
</file>